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alu-my.sharepoint.com/personal/novell_international-aluminium_org/Documents/IAI Communications, PR &amp; Websites/IAI Work Areas/GHG/B2DS Unit Process Data/"/>
    </mc:Choice>
  </mc:AlternateContent>
  <xr:revisionPtr revIDLastSave="0" documentId="8_{ADE8D26F-7C3C-495B-A05A-DF74E8D638A8}" xr6:coauthVersionLast="46" xr6:coauthVersionMax="46" xr10:uidLastSave="{00000000-0000-0000-0000-000000000000}"/>
  <bookViews>
    <workbookView xWindow="-110" yWindow="-110" windowWidth="19420" windowHeight="10420" xr2:uid="{C308E14F-13C1-403F-A1BA-B22BC1B0EA7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7" i="1" l="1"/>
  <c r="Q76" i="1"/>
  <c r="Q75" i="1"/>
  <c r="Q74" i="1"/>
  <c r="Q73" i="1"/>
  <c r="Q72" i="1"/>
  <c r="Q71" i="1"/>
  <c r="Q70" i="1"/>
  <c r="Q65" i="1"/>
  <c r="Q64" i="1"/>
  <c r="Q63" i="1"/>
  <c r="Q62" i="1"/>
  <c r="Q61" i="1"/>
  <c r="Q60" i="1"/>
  <c r="Q59" i="1"/>
  <c r="Q58" i="1"/>
  <c r="Q53" i="1"/>
  <c r="Q52" i="1"/>
  <c r="Q51" i="1"/>
  <c r="Q50" i="1"/>
  <c r="Q49" i="1"/>
  <c r="Q48" i="1"/>
  <c r="Q47" i="1"/>
  <c r="Q46" i="1"/>
  <c r="Q41" i="1"/>
  <c r="Q40" i="1"/>
  <c r="Q39" i="1"/>
  <c r="Q38" i="1"/>
  <c r="Q37" i="1"/>
  <c r="Q36" i="1"/>
  <c r="Q35" i="1"/>
  <c r="Q34" i="1"/>
  <c r="Q29" i="1"/>
  <c r="Q28" i="1"/>
  <c r="Q27" i="1"/>
  <c r="Q26" i="1"/>
  <c r="Q25" i="1"/>
  <c r="Q24" i="1"/>
  <c r="Q23" i="1"/>
  <c r="Q22" i="1"/>
</calcChain>
</file>

<file path=xl/sharedStrings.xml><?xml version="1.0" encoding="utf-8"?>
<sst xmlns="http://schemas.openxmlformats.org/spreadsheetml/2006/main" count="245" uniqueCount="49">
  <si>
    <t>2018 CO2e in Mt</t>
  </si>
  <si>
    <t>Mining</t>
  </si>
  <si>
    <t>Refining</t>
  </si>
  <si>
    <t>Anode</t>
  </si>
  <si>
    <t>Electrolysis</t>
  </si>
  <si>
    <t>Casting</t>
  </si>
  <si>
    <t>Recycling</t>
  </si>
  <si>
    <t>Semis</t>
  </si>
  <si>
    <t>Internal Scrap</t>
  </si>
  <si>
    <t>Total</t>
  </si>
  <si>
    <t>IAI Production (Mt)</t>
  </si>
  <si>
    <t>Electricity</t>
  </si>
  <si>
    <t>indirect</t>
  </si>
  <si>
    <t>Historical Data</t>
  </si>
  <si>
    <t>Non CO2 GHG</t>
  </si>
  <si>
    <t>direct</t>
  </si>
  <si>
    <t>Primary</t>
  </si>
  <si>
    <t>Process</t>
  </si>
  <si>
    <t>Ancillary</t>
  </si>
  <si>
    <t>Post-Consumer</t>
  </si>
  <si>
    <t>Thermal energy</t>
  </si>
  <si>
    <t>direct/indirect</t>
  </si>
  <si>
    <t>Pre-Consumer</t>
  </si>
  <si>
    <t>Transport</t>
  </si>
  <si>
    <t xml:space="preserve">Total </t>
  </si>
  <si>
    <t>cradle to gate</t>
  </si>
  <si>
    <t>Internal</t>
  </si>
  <si>
    <t>Primary Aluminium (t CO2/t Al)</t>
  </si>
  <si>
    <t>Bauxite</t>
  </si>
  <si>
    <t>Alumina</t>
  </si>
  <si>
    <t>2030 CO2e in Mt B2DS</t>
  </si>
  <si>
    <t>Scenario Data</t>
  </si>
  <si>
    <t>BLS</t>
  </si>
  <si>
    <t>BOS</t>
  </si>
  <si>
    <t>BRS</t>
  </si>
  <si>
    <t>B2DS</t>
  </si>
  <si>
    <t>2035 CO2e in Mt B2DS</t>
  </si>
  <si>
    <t>2040 CO2e in Mt B2DS</t>
  </si>
  <si>
    <t>2045 CO2e in Mt B2DS</t>
  </si>
  <si>
    <t>2050 CO2e in Mt B2DS</t>
  </si>
  <si>
    <t>Notes for Production Data:</t>
  </si>
  <si>
    <t>BLS-Baseline Scenario</t>
  </si>
  <si>
    <t>BOS-Increased end-of-life production collection</t>
  </si>
  <si>
    <t>BRS-Increased end-of-life production collection + Decreased availability of pre-consumer scrap generation</t>
  </si>
  <si>
    <t>B2DS-Average of BLS and BOS, used in the pathways documents</t>
  </si>
  <si>
    <t>Pre-Consumer Recycling-Recycling from pre-consumer scrap generated at manufacturing plants</t>
  </si>
  <si>
    <t>Internal Scrap-Pre-consumer scrap generated at fabrication</t>
  </si>
  <si>
    <t>international-aluminium.org</t>
  </si>
  <si>
    <t>B2DS-aligned GHG Emissions by Unit Process -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</si>
</sst>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4"/>
      <color rgb="FF595959"/>
      <name val="Calibri"/>
      <family val="2"/>
      <scheme val="minor"/>
    </font>
    <font>
      <i/>
      <sz val="11"/>
      <color rgb="FF595959"/>
      <name val="Calibri"/>
      <family val="2"/>
      <scheme val="minor"/>
    </font>
    <font>
      <b/>
      <sz val="14"/>
      <color rgb="FF47A5AE"/>
      <name val="Calibri"/>
      <family val="2"/>
      <scheme val="minor"/>
    </font>
    <font>
      <b/>
      <sz val="12"/>
      <color rgb="FF47A5AE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797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12" xfId="0" applyFont="1" applyBorder="1"/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9" xfId="0" applyFont="1" applyBorder="1"/>
    <xf numFmtId="0" fontId="3" fillId="0" borderId="10" xfId="0" applyFont="1" applyBorder="1"/>
    <xf numFmtId="164" fontId="3" fillId="3" borderId="10" xfId="0" applyNumberFormat="1" applyFont="1" applyFill="1" applyBorder="1" applyAlignment="1">
      <alignment horizontal="center"/>
    </xf>
    <xf numFmtId="164" fontId="3" fillId="5" borderId="10" xfId="0" applyNumberFormat="1" applyFont="1" applyFill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8" borderId="10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" fontId="3" fillId="8" borderId="11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164" fontId="3" fillId="0" borderId="4" xfId="0" applyNumberFormat="1" applyFont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4" fontId="3" fillId="5" borderId="4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right"/>
    </xf>
    <xf numFmtId="164" fontId="3" fillId="2" borderId="4" xfId="0" applyNumberFormat="1" applyFont="1" applyFill="1" applyBorder="1" applyAlignment="1">
      <alignment horizontal="center"/>
    </xf>
    <xf numFmtId="164" fontId="3" fillId="4" borderId="4" xfId="0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1" fontId="3" fillId="3" borderId="5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1" fontId="3" fillId="4" borderId="5" xfId="0" applyNumberFormat="1" applyFont="1" applyFill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1" fontId="3" fillId="3" borderId="7" xfId="0" applyNumberFormat="1" applyFont="1" applyFill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1" fontId="3" fillId="8" borderId="7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/>
    <xf numFmtId="164" fontId="6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1" fontId="3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2" xfId="0" applyFont="1" applyBorder="1"/>
    <xf numFmtId="1" fontId="3" fillId="0" borderId="1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" fontId="3" fillId="0" borderId="2" xfId="0" applyNumberFormat="1" applyFont="1" applyBorder="1"/>
    <xf numFmtId="1" fontId="3" fillId="0" borderId="0" xfId="0" applyNumberFormat="1" applyFont="1" applyBorder="1"/>
    <xf numFmtId="1" fontId="3" fillId="0" borderId="7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5" borderId="11" xfId="0" applyNumberFormat="1" applyFont="1" applyFill="1" applyBorder="1" applyAlignment="1">
      <alignment horizontal="center"/>
    </xf>
    <xf numFmtId="164" fontId="3" fillId="7" borderId="4" xfId="0" applyNumberFormat="1" applyFont="1" applyFill="1" applyBorder="1" applyAlignment="1">
      <alignment horizontal="center"/>
    </xf>
    <xf numFmtId="164" fontId="3" fillId="8" borderId="4" xfId="0" applyNumberFormat="1" applyFont="1" applyFill="1" applyBorder="1" applyAlignment="1">
      <alignment horizontal="center"/>
    </xf>
    <xf numFmtId="1" fontId="3" fillId="6" borderId="11" xfId="0" applyNumberFormat="1" applyFont="1" applyFill="1" applyBorder="1" applyAlignment="1">
      <alignment horizontal="center"/>
    </xf>
    <xf numFmtId="164" fontId="3" fillId="6" borderId="4" xfId="0" applyNumberFormat="1" applyFont="1" applyFill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9" fontId="3" fillId="0" borderId="0" xfId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47A5AE"/>
      <color rgb="FF595959"/>
      <color rgb="FFFF7979"/>
      <color rgb="FFFFFF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635001</xdr:colOff>
      <xdr:row>5</xdr:row>
      <xdr:rowOff>431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BB596D0-AD61-455B-9514-C9AD7C8DC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30400" cy="971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F5168-7A70-406E-B89D-80BEC9C77C26}">
  <dimension ref="A3:S87"/>
  <sheetViews>
    <sheetView tabSelected="1" zoomScaleNormal="100" workbookViewId="0">
      <selection activeCell="C5" sqref="C5"/>
    </sheetView>
  </sheetViews>
  <sheetFormatPr defaultColWidth="9.1796875" defaultRowHeight="14.5" x14ac:dyDescent="0.35"/>
  <cols>
    <col min="1" max="1" width="18.54296875" style="1" customWidth="1"/>
    <col min="2" max="2" width="17.81640625" style="1" customWidth="1"/>
    <col min="3" max="10" width="12.81640625" style="1" customWidth="1"/>
    <col min="11" max="11" width="9.1796875" style="1"/>
    <col min="12" max="12" width="3.81640625" style="1" customWidth="1"/>
    <col min="13" max="13" width="17.1796875" style="1" customWidth="1"/>
    <col min="14" max="16" width="5.1796875" style="2" customWidth="1"/>
    <col min="17" max="18" width="9.1796875" style="1"/>
    <col min="19" max="19" width="9.1796875" style="1" customWidth="1"/>
    <col min="20" max="16384" width="9.1796875" style="1"/>
  </cols>
  <sheetData>
    <row r="3" spans="1:19" ht="18.5" x14ac:dyDescent="0.35">
      <c r="C3" s="65" t="s">
        <v>48</v>
      </c>
    </row>
    <row r="7" spans="1:19" x14ac:dyDescent="0.35">
      <c r="A7" s="3" t="s">
        <v>0</v>
      </c>
    </row>
    <row r="8" spans="1:19" x14ac:dyDescent="0.35">
      <c r="A8" s="4"/>
      <c r="B8" s="5"/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7" t="s">
        <v>9</v>
      </c>
      <c r="M8" s="8" t="s">
        <v>10</v>
      </c>
      <c r="N8" s="9"/>
      <c r="O8" s="9"/>
      <c r="P8" s="9"/>
      <c r="S8" s="41"/>
    </row>
    <row r="9" spans="1:19" x14ac:dyDescent="0.35">
      <c r="A9" s="10" t="s">
        <v>11</v>
      </c>
      <c r="B9" s="11" t="s">
        <v>12</v>
      </c>
      <c r="C9" s="12">
        <v>0.64336000000000004</v>
      </c>
      <c r="D9" s="13">
        <v>16.930110699875531</v>
      </c>
      <c r="E9" s="14"/>
      <c r="F9" s="15">
        <v>670.16975392790005</v>
      </c>
      <c r="G9" s="14"/>
      <c r="H9" s="12">
        <v>3.0770210293101647</v>
      </c>
      <c r="I9" s="16">
        <v>9.5111261136122209</v>
      </c>
      <c r="J9" s="12">
        <v>2.5174363015139241</v>
      </c>
      <c r="K9" s="17">
        <v>702.84880807221191</v>
      </c>
      <c r="M9" s="18" t="s">
        <v>13</v>
      </c>
      <c r="N9" s="19"/>
      <c r="O9" s="19"/>
      <c r="P9" s="19"/>
      <c r="S9" s="41"/>
    </row>
    <row r="10" spans="1:19" x14ac:dyDescent="0.35">
      <c r="A10" s="20" t="s">
        <v>14</v>
      </c>
      <c r="B10" s="21" t="s">
        <v>15</v>
      </c>
      <c r="C10" s="22"/>
      <c r="D10" s="23"/>
      <c r="E10" s="22"/>
      <c r="F10" s="24">
        <v>35.384800000000006</v>
      </c>
      <c r="G10" s="22"/>
      <c r="H10" s="22"/>
      <c r="I10" s="22"/>
      <c r="J10" s="22"/>
      <c r="K10" s="25">
        <v>35.384800000000006</v>
      </c>
      <c r="M10" s="1" t="s">
        <v>16</v>
      </c>
      <c r="N10" s="26">
        <v>64</v>
      </c>
      <c r="S10" s="42"/>
    </row>
    <row r="11" spans="1:19" x14ac:dyDescent="0.35">
      <c r="A11" s="20" t="s">
        <v>17</v>
      </c>
      <c r="B11" s="21" t="s">
        <v>15</v>
      </c>
      <c r="C11" s="22"/>
      <c r="D11" s="22"/>
      <c r="E11" s="27">
        <v>6.4336000000000002</v>
      </c>
      <c r="F11" s="28">
        <v>92.643839999999997</v>
      </c>
      <c r="G11" s="22"/>
      <c r="H11" s="22"/>
      <c r="I11" s="22"/>
      <c r="J11" s="22"/>
      <c r="K11" s="29">
        <v>99.077439999999996</v>
      </c>
      <c r="M11" s="1" t="s">
        <v>6</v>
      </c>
      <c r="N11" s="26">
        <v>32</v>
      </c>
      <c r="S11" s="42"/>
    </row>
    <row r="12" spans="1:19" x14ac:dyDescent="0.35">
      <c r="A12" s="20" t="s">
        <v>18</v>
      </c>
      <c r="B12" s="21" t="s">
        <v>12</v>
      </c>
      <c r="C12" s="22"/>
      <c r="D12" s="24">
        <v>14.797280000000001</v>
      </c>
      <c r="E12" s="24">
        <v>19.300799999999999</v>
      </c>
      <c r="F12" s="27">
        <v>6.4336000000000002</v>
      </c>
      <c r="G12" s="22"/>
      <c r="H12" s="22"/>
      <c r="I12" s="22"/>
      <c r="J12" s="22"/>
      <c r="K12" s="30">
        <v>40.531679999999994</v>
      </c>
      <c r="M12" s="2" t="s">
        <v>19</v>
      </c>
      <c r="N12" s="26">
        <v>19</v>
      </c>
      <c r="S12" s="42"/>
    </row>
    <row r="13" spans="1:19" x14ac:dyDescent="0.35">
      <c r="A13" s="20" t="s">
        <v>20</v>
      </c>
      <c r="B13" s="21" t="s">
        <v>21</v>
      </c>
      <c r="C13" s="31">
        <v>2.5734400000000002</v>
      </c>
      <c r="D13" s="28">
        <v>124.31301245270244</v>
      </c>
      <c r="E13" s="27">
        <v>6.4336000000000002</v>
      </c>
      <c r="F13" s="22"/>
      <c r="G13" s="27">
        <v>6.4336000000000002</v>
      </c>
      <c r="H13" s="24">
        <v>15.597453624490061</v>
      </c>
      <c r="I13" s="24">
        <v>19.022252227224445</v>
      </c>
      <c r="J13" s="27">
        <v>8.4279389224596599</v>
      </c>
      <c r="K13" s="32">
        <v>182.80129722687661</v>
      </c>
      <c r="M13" s="2" t="s">
        <v>22</v>
      </c>
      <c r="N13" s="26">
        <v>13</v>
      </c>
      <c r="S13" s="42"/>
    </row>
    <row r="14" spans="1:19" x14ac:dyDescent="0.35">
      <c r="A14" s="20" t="s">
        <v>23</v>
      </c>
      <c r="B14" s="21" t="s">
        <v>12</v>
      </c>
      <c r="C14" s="22"/>
      <c r="D14" s="24">
        <v>15.440639999999998</v>
      </c>
      <c r="E14" s="22"/>
      <c r="F14" s="24">
        <v>18.657439999999998</v>
      </c>
      <c r="G14" s="22"/>
      <c r="H14" s="22"/>
      <c r="I14" s="22"/>
      <c r="J14" s="22"/>
      <c r="K14" s="30">
        <v>34.098079999999996</v>
      </c>
      <c r="M14" s="1" t="s">
        <v>7</v>
      </c>
      <c r="N14" s="26">
        <v>95</v>
      </c>
      <c r="S14" s="42"/>
    </row>
    <row r="15" spans="1:19" ht="18.5" x14ac:dyDescent="0.45">
      <c r="A15" s="33" t="s">
        <v>24</v>
      </c>
      <c r="B15" s="34" t="s">
        <v>25</v>
      </c>
      <c r="C15" s="35">
        <v>3.2168000000000001</v>
      </c>
      <c r="D15" s="36">
        <v>171.48104315257797</v>
      </c>
      <c r="E15" s="37">
        <v>32.167999999999999</v>
      </c>
      <c r="F15" s="38">
        <v>823.28943392789995</v>
      </c>
      <c r="G15" s="39">
        <v>6.4336000000000002</v>
      </c>
      <c r="H15" s="39">
        <v>18.674474653800225</v>
      </c>
      <c r="I15" s="37">
        <v>28.533378340836666</v>
      </c>
      <c r="J15" s="39">
        <v>10.945375223973585</v>
      </c>
      <c r="K15" s="40">
        <v>1094.7421052990883</v>
      </c>
      <c r="M15" s="41" t="s">
        <v>26</v>
      </c>
      <c r="N15" s="42">
        <v>33</v>
      </c>
      <c r="O15" s="43"/>
      <c r="P15" s="43"/>
      <c r="S15" s="42"/>
    </row>
    <row r="16" spans="1:19" x14ac:dyDescent="0.35">
      <c r="A16" s="44" t="s">
        <v>27</v>
      </c>
      <c r="B16" s="44"/>
      <c r="C16" s="45">
        <v>16.112154436245163</v>
      </c>
      <c r="D16" s="46"/>
      <c r="E16" s="46"/>
      <c r="F16" s="46"/>
      <c r="G16" s="46"/>
      <c r="H16" s="46"/>
      <c r="I16" s="46"/>
      <c r="J16" s="46"/>
      <c r="K16" s="46"/>
      <c r="M16" s="47" t="s">
        <v>28</v>
      </c>
      <c r="N16" s="2">
        <v>336</v>
      </c>
      <c r="S16" s="42"/>
    </row>
    <row r="17" spans="1:19" x14ac:dyDescent="0.35">
      <c r="C17" s="46"/>
      <c r="D17" s="46"/>
      <c r="E17" s="46"/>
      <c r="F17" s="46"/>
      <c r="G17" s="46"/>
      <c r="H17" s="46"/>
      <c r="I17" s="46"/>
      <c r="J17" s="46"/>
      <c r="K17" s="46"/>
      <c r="M17" s="47" t="s">
        <v>29</v>
      </c>
      <c r="N17" s="2">
        <v>122</v>
      </c>
      <c r="S17" s="42"/>
    </row>
    <row r="18" spans="1:19" x14ac:dyDescent="0.35">
      <c r="C18" s="46"/>
      <c r="D18" s="46"/>
      <c r="E18" s="46"/>
      <c r="F18" s="46"/>
      <c r="G18" s="46"/>
      <c r="H18" s="46"/>
      <c r="I18" s="46"/>
      <c r="J18" s="46"/>
      <c r="K18" s="46"/>
      <c r="M18" s="48" t="s">
        <v>3</v>
      </c>
      <c r="N18" s="49">
        <v>30</v>
      </c>
      <c r="O18" s="19"/>
      <c r="P18" s="19"/>
      <c r="S18" s="42"/>
    </row>
    <row r="19" spans="1:19" x14ac:dyDescent="0.35">
      <c r="A19" s="50" t="s">
        <v>30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S19" s="41"/>
    </row>
    <row r="20" spans="1:19" x14ac:dyDescent="0.35">
      <c r="A20" s="4"/>
      <c r="B20" s="5"/>
      <c r="C20" s="6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6" t="s">
        <v>7</v>
      </c>
      <c r="J20" s="6" t="s">
        <v>8</v>
      </c>
      <c r="K20" s="7" t="s">
        <v>9</v>
      </c>
      <c r="M20" s="8" t="s">
        <v>10</v>
      </c>
      <c r="N20" s="9"/>
      <c r="O20" s="9"/>
      <c r="P20" s="9"/>
      <c r="Q20" s="51"/>
      <c r="S20" s="41"/>
    </row>
    <row r="21" spans="1:19" x14ac:dyDescent="0.35">
      <c r="A21" s="10" t="s">
        <v>11</v>
      </c>
      <c r="B21" s="11" t="s">
        <v>12</v>
      </c>
      <c r="C21" s="14">
        <v>0.61580302969519141</v>
      </c>
      <c r="D21" s="14">
        <v>16.204945072833759</v>
      </c>
      <c r="E21" s="14"/>
      <c r="F21" s="14">
        <v>594.4213121284123</v>
      </c>
      <c r="G21" s="14"/>
      <c r="H21" s="14">
        <v>2.9452233155387586</v>
      </c>
      <c r="I21" s="14">
        <v>9.1037370625706551</v>
      </c>
      <c r="J21" s="14">
        <v>2.4096072207425574</v>
      </c>
      <c r="K21" s="52">
        <v>625.70062782979323</v>
      </c>
      <c r="M21" s="18" t="s">
        <v>31</v>
      </c>
      <c r="N21" s="19" t="s">
        <v>32</v>
      </c>
      <c r="O21" s="19" t="s">
        <v>33</v>
      </c>
      <c r="P21" s="19" t="s">
        <v>34</v>
      </c>
      <c r="Q21" s="53" t="s">
        <v>35</v>
      </c>
      <c r="S21" s="41"/>
    </row>
    <row r="22" spans="1:19" x14ac:dyDescent="0.35">
      <c r="A22" s="20" t="s">
        <v>14</v>
      </c>
      <c r="B22" s="21" t="s">
        <v>15</v>
      </c>
      <c r="C22" s="22"/>
      <c r="D22" s="22"/>
      <c r="E22" s="22"/>
      <c r="F22" s="14">
        <v>34.549305239117835</v>
      </c>
      <c r="G22" s="22"/>
      <c r="H22" s="22"/>
      <c r="I22" s="22"/>
      <c r="J22" s="22"/>
      <c r="K22" s="52">
        <v>34.549305239117835</v>
      </c>
      <c r="M22" s="1" t="s">
        <v>16</v>
      </c>
      <c r="N22" s="26">
        <v>68.046172361607901</v>
      </c>
      <c r="O22" s="26">
        <v>63.624820776896755</v>
      </c>
      <c r="P22" s="26">
        <v>63.539249505798097</v>
      </c>
      <c r="Q22" s="54">
        <f>AVERAGE(N22:O22)</f>
        <v>65.835496569252328</v>
      </c>
    </row>
    <row r="23" spans="1:19" x14ac:dyDescent="0.35">
      <c r="A23" s="20" t="s">
        <v>17</v>
      </c>
      <c r="B23" s="21" t="s">
        <v>15</v>
      </c>
      <c r="C23" s="22"/>
      <c r="D23" s="22"/>
      <c r="E23" s="14">
        <v>6.4080529821414522</v>
      </c>
      <c r="F23" s="14">
        <v>92.275962942836898</v>
      </c>
      <c r="G23" s="22"/>
      <c r="H23" s="22"/>
      <c r="I23" s="22"/>
      <c r="J23" s="22"/>
      <c r="K23" s="52">
        <v>98.684015924978354</v>
      </c>
      <c r="M23" s="1" t="s">
        <v>6</v>
      </c>
      <c r="N23" s="26">
        <v>49.30790488118658</v>
      </c>
      <c r="O23" s="26">
        <v>53.813262150512593</v>
      </c>
      <c r="P23" s="26">
        <v>42.876367083135271</v>
      </c>
      <c r="Q23" s="55">
        <f t="shared" ref="Q23:Q25" si="0">AVERAGE(N23:O23)</f>
        <v>51.560583515849586</v>
      </c>
    </row>
    <row r="24" spans="1:19" x14ac:dyDescent="0.35">
      <c r="A24" s="20" t="s">
        <v>18</v>
      </c>
      <c r="B24" s="21" t="s">
        <v>12</v>
      </c>
      <c r="C24" s="22"/>
      <c r="D24" s="14">
        <v>14.447891281812911</v>
      </c>
      <c r="E24" s="14">
        <v>18.845075584973362</v>
      </c>
      <c r="F24" s="14">
        <v>6.2816918616577873</v>
      </c>
      <c r="G24" s="22"/>
      <c r="H24" s="22"/>
      <c r="I24" s="22"/>
      <c r="J24" s="22"/>
      <c r="K24" s="52">
        <v>39.574658728444064</v>
      </c>
      <c r="M24" s="2" t="s">
        <v>19</v>
      </c>
      <c r="N24" s="26">
        <v>33.113335768362958</v>
      </c>
      <c r="O24" s="26">
        <v>37.618693037688971</v>
      </c>
      <c r="P24" s="26">
        <v>37.629337429781351</v>
      </c>
      <c r="Q24" s="55">
        <f t="shared" si="0"/>
        <v>35.366014403025964</v>
      </c>
    </row>
    <row r="25" spans="1:19" x14ac:dyDescent="0.35">
      <c r="A25" s="20" t="s">
        <v>20</v>
      </c>
      <c r="B25" s="21" t="s">
        <v>21</v>
      </c>
      <c r="C25" s="14">
        <v>3.1408459308288941</v>
      </c>
      <c r="D25" s="14">
        <v>119.61488094852649</v>
      </c>
      <c r="E25" s="14">
        <v>6.1904565168769725</v>
      </c>
      <c r="F25" s="22"/>
      <c r="G25" s="14">
        <v>6.1904565168769725</v>
      </c>
      <c r="H25" s="14">
        <v>23.937333816640887</v>
      </c>
      <c r="I25" s="14">
        <v>19.569464511744584</v>
      </c>
      <c r="J25" s="14">
        <v>9.0871047408084014</v>
      </c>
      <c r="K25" s="52">
        <v>187.73054298230318</v>
      </c>
      <c r="M25" s="2" t="s">
        <v>22</v>
      </c>
      <c r="N25" s="26">
        <v>16.194569112823622</v>
      </c>
      <c r="O25" s="26">
        <v>16.194569112823622</v>
      </c>
      <c r="P25" s="26">
        <v>5.2470296533539207</v>
      </c>
      <c r="Q25" s="55">
        <f t="shared" si="0"/>
        <v>16.194569112823622</v>
      </c>
    </row>
    <row r="26" spans="1:19" x14ac:dyDescent="0.35">
      <c r="A26" s="20" t="s">
        <v>23</v>
      </c>
      <c r="B26" s="21" t="s">
        <v>12</v>
      </c>
      <c r="C26" s="22"/>
      <c r="D26" s="14">
        <v>15.076060467978694</v>
      </c>
      <c r="E26" s="22"/>
      <c r="F26" s="14">
        <v>18.216906398807588</v>
      </c>
      <c r="G26" s="22"/>
      <c r="H26" s="22"/>
      <c r="I26" s="22"/>
      <c r="J26" s="22"/>
      <c r="K26" s="52">
        <v>33.29296686678628</v>
      </c>
      <c r="M26" s="1" t="s">
        <v>7</v>
      </c>
      <c r="N26" s="26">
        <v>118.58009483687616</v>
      </c>
      <c r="O26" s="26">
        <v>118.58009483687616</v>
      </c>
      <c r="P26" s="26">
        <v>107.76449037900481</v>
      </c>
      <c r="Q26" s="55">
        <f>AVERAGE(N26:O26)</f>
        <v>118.58009483687616</v>
      </c>
    </row>
    <row r="27" spans="1:19" ht="18.5" x14ac:dyDescent="0.45">
      <c r="A27" s="33" t="s">
        <v>24</v>
      </c>
      <c r="B27" s="34" t="s">
        <v>25</v>
      </c>
      <c r="C27" s="56">
        <v>3.7566489605240854</v>
      </c>
      <c r="D27" s="56">
        <v>165.34377777115185</v>
      </c>
      <c r="E27" s="56">
        <v>31.443585083991785</v>
      </c>
      <c r="F27" s="56">
        <v>745.74517857083254</v>
      </c>
      <c r="G27" s="56">
        <v>6.1904565168769725</v>
      </c>
      <c r="H27" s="56">
        <v>26.882557132179645</v>
      </c>
      <c r="I27" s="56">
        <v>28.67320157431524</v>
      </c>
      <c r="J27" s="56">
        <v>11.496711961550959</v>
      </c>
      <c r="K27" s="40">
        <v>1020</v>
      </c>
      <c r="M27" s="41" t="s">
        <v>26</v>
      </c>
      <c r="N27" s="42">
        <v>41.583988763615785</v>
      </c>
      <c r="O27" s="42">
        <v>41.583988763615785</v>
      </c>
      <c r="P27" s="42">
        <v>20.943703014188827</v>
      </c>
      <c r="Q27" s="55">
        <f>AVERAGE(N27:O27)</f>
        <v>41.583988763615785</v>
      </c>
    </row>
    <row r="28" spans="1:19" x14ac:dyDescent="0.35">
      <c r="A28" s="44" t="s">
        <v>27</v>
      </c>
      <c r="B28" s="44"/>
      <c r="C28" s="45">
        <v>14.467569875492082</v>
      </c>
      <c r="D28" s="46"/>
      <c r="M28" s="47" t="s">
        <v>28</v>
      </c>
      <c r="N28" s="2">
        <v>352.77498631640276</v>
      </c>
      <c r="O28" s="2">
        <v>327.45797736785312</v>
      </c>
      <c r="P28" s="2">
        <v>326.96798949997242</v>
      </c>
      <c r="Q28" s="55">
        <f>AVERAGE(N28:O28)</f>
        <v>340.11648184212794</v>
      </c>
    </row>
    <row r="29" spans="1:19" x14ac:dyDescent="0.35">
      <c r="M29" s="47" t="s">
        <v>29</v>
      </c>
      <c r="N29" s="2">
        <v>131.65219588427615</v>
      </c>
      <c r="O29" s="2">
        <v>123.09799474845944</v>
      </c>
      <c r="P29" s="2">
        <v>122.93243590284385</v>
      </c>
      <c r="Q29" s="55">
        <f>AVERAGE(N29:O29)</f>
        <v>127.3750953163678</v>
      </c>
    </row>
    <row r="30" spans="1:19" x14ac:dyDescent="0.35">
      <c r="M30" s="48" t="s">
        <v>3</v>
      </c>
      <c r="N30" s="49">
        <v>31.297474678780311</v>
      </c>
      <c r="O30" s="49">
        <v>29.263897558040519</v>
      </c>
      <c r="P30" s="49">
        <v>29.224539507506698</v>
      </c>
      <c r="Q30" s="49">
        <v>30.280686118410415</v>
      </c>
    </row>
    <row r="31" spans="1:19" x14ac:dyDescent="0.35">
      <c r="A31" s="50" t="s">
        <v>36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9" x14ac:dyDescent="0.35">
      <c r="A32" s="4"/>
      <c r="B32" s="5"/>
      <c r="C32" s="6" t="s">
        <v>1</v>
      </c>
      <c r="D32" s="6" t="s">
        <v>2</v>
      </c>
      <c r="E32" s="6" t="s">
        <v>3</v>
      </c>
      <c r="F32" s="6" t="s">
        <v>4</v>
      </c>
      <c r="G32" s="6" t="s">
        <v>5</v>
      </c>
      <c r="H32" s="6" t="s">
        <v>6</v>
      </c>
      <c r="I32" s="6" t="s">
        <v>7</v>
      </c>
      <c r="J32" s="6" t="s">
        <v>8</v>
      </c>
      <c r="K32" s="7" t="s">
        <v>9</v>
      </c>
      <c r="M32" s="8" t="s">
        <v>10</v>
      </c>
      <c r="N32" s="9"/>
      <c r="O32" s="9"/>
      <c r="P32" s="9"/>
      <c r="Q32" s="51"/>
    </row>
    <row r="33" spans="1:17" x14ac:dyDescent="0.35">
      <c r="A33" s="10" t="s">
        <v>11</v>
      </c>
      <c r="B33" s="11" t="s">
        <v>12</v>
      </c>
      <c r="C33" s="14">
        <v>0.57972490017313083</v>
      </c>
      <c r="D33" s="14">
        <v>15.255543918498809</v>
      </c>
      <c r="E33" s="14"/>
      <c r="F33" s="14">
        <v>442.0256839413899</v>
      </c>
      <c r="G33" s="14"/>
      <c r="H33" s="14">
        <v>2.7726711468656102</v>
      </c>
      <c r="I33" s="14">
        <v>8.5703752747262829</v>
      </c>
      <c r="J33" s="14">
        <v>2.2684352595551092</v>
      </c>
      <c r="K33" s="57">
        <v>471.47243444120886</v>
      </c>
      <c r="M33" s="18" t="s">
        <v>31</v>
      </c>
      <c r="N33" s="19" t="s">
        <v>32</v>
      </c>
      <c r="O33" s="19" t="s">
        <v>33</v>
      </c>
      <c r="P33" s="19" t="s">
        <v>34</v>
      </c>
      <c r="Q33" s="53" t="s">
        <v>35</v>
      </c>
    </row>
    <row r="34" spans="1:17" x14ac:dyDescent="0.35">
      <c r="A34" s="20" t="s">
        <v>14</v>
      </c>
      <c r="B34" s="21" t="s">
        <v>15</v>
      </c>
      <c r="C34" s="14"/>
      <c r="D34" s="14"/>
      <c r="E34" s="14"/>
      <c r="F34" s="14">
        <v>31.931193972425699</v>
      </c>
      <c r="G34" s="14"/>
      <c r="H34" s="14"/>
      <c r="I34" s="14"/>
      <c r="J34" s="14"/>
      <c r="K34" s="57">
        <v>31.931193972425699</v>
      </c>
      <c r="M34" s="1" t="s">
        <v>16</v>
      </c>
      <c r="N34" s="26">
        <v>74.477157404295241</v>
      </c>
      <c r="O34" s="26">
        <v>66.76620843914101</v>
      </c>
      <c r="P34" s="26">
        <v>66.561666857626463</v>
      </c>
      <c r="Q34" s="54">
        <f>AVERAGE(N34:O34)</f>
        <v>70.621682921718133</v>
      </c>
    </row>
    <row r="35" spans="1:17" x14ac:dyDescent="0.35">
      <c r="A35" s="20" t="s">
        <v>17</v>
      </c>
      <c r="B35" s="21" t="s">
        <v>15</v>
      </c>
      <c r="C35" s="14"/>
      <c r="D35" s="14"/>
      <c r="E35" s="14">
        <v>5.9467773088359781</v>
      </c>
      <c r="F35" s="14">
        <v>85.633593247238082</v>
      </c>
      <c r="G35" s="14"/>
      <c r="H35" s="14"/>
      <c r="I35" s="14"/>
      <c r="J35" s="14"/>
      <c r="K35" s="57">
        <v>91.580370556074058</v>
      </c>
      <c r="M35" s="1" t="s">
        <v>6</v>
      </c>
      <c r="N35" s="26">
        <v>57.482232279737701</v>
      </c>
      <c r="O35" s="26">
        <v>65.33968928308731</v>
      </c>
      <c r="P35" s="26">
        <v>48.870008138336814</v>
      </c>
      <c r="Q35" s="55">
        <f t="shared" ref="Q35:Q37" si="1">AVERAGE(N35:O35)</f>
        <v>61.410960781412506</v>
      </c>
    </row>
    <row r="36" spans="1:17" x14ac:dyDescent="0.35">
      <c r="A36" s="20" t="s">
        <v>18</v>
      </c>
      <c r="B36" s="21" t="s">
        <v>12</v>
      </c>
      <c r="C36" s="14"/>
      <c r="D36" s="14">
        <v>13.353044752105294</v>
      </c>
      <c r="E36" s="14">
        <v>17.417014894050386</v>
      </c>
      <c r="F36" s="14">
        <v>5.8056716313501289</v>
      </c>
      <c r="G36" s="14"/>
      <c r="H36" s="14"/>
      <c r="I36" s="14"/>
      <c r="J36" s="14"/>
      <c r="K36" s="57">
        <v>36.57573127750581</v>
      </c>
      <c r="M36" s="2" t="s">
        <v>19</v>
      </c>
      <c r="N36" s="26">
        <v>39.202708931823125</v>
      </c>
      <c r="O36" s="26">
        <v>47.060165935172748</v>
      </c>
      <c r="P36" s="26">
        <v>47.090989488293296</v>
      </c>
      <c r="Q36" s="55">
        <f t="shared" si="1"/>
        <v>43.131437433497936</v>
      </c>
    </row>
    <row r="37" spans="1:17" x14ac:dyDescent="0.35">
      <c r="A37" s="20" t="s">
        <v>20</v>
      </c>
      <c r="B37" s="21" t="s">
        <v>21</v>
      </c>
      <c r="C37" s="14">
        <v>2.902835815675064</v>
      </c>
      <c r="D37" s="14">
        <v>111.00455345893587</v>
      </c>
      <c r="E37" s="14">
        <v>5.7448442527698136</v>
      </c>
      <c r="F37" s="14"/>
      <c r="G37" s="14">
        <v>5.7448442527698136</v>
      </c>
      <c r="H37" s="14">
        <v>22.700294595885062</v>
      </c>
      <c r="I37" s="14">
        <v>21.58704257182163</v>
      </c>
      <c r="J37" s="14">
        <v>8.5626432048020273</v>
      </c>
      <c r="K37" s="57">
        <v>178.24705815265926</v>
      </c>
      <c r="M37" s="2" t="s">
        <v>22</v>
      </c>
      <c r="N37" s="26">
        <v>18.279523347914573</v>
      </c>
      <c r="O37" s="26">
        <v>18.279523347914559</v>
      </c>
      <c r="P37" s="26">
        <v>1.7790186500435159</v>
      </c>
      <c r="Q37" s="55">
        <f t="shared" si="1"/>
        <v>18.279523347914566</v>
      </c>
    </row>
    <row r="38" spans="1:17" x14ac:dyDescent="0.35">
      <c r="A38" s="20" t="s">
        <v>23</v>
      </c>
      <c r="B38" s="21" t="s">
        <v>12</v>
      </c>
      <c r="C38" s="14"/>
      <c r="D38" s="14">
        <v>13.933611915240302</v>
      </c>
      <c r="E38" s="14"/>
      <c r="F38" s="14">
        <v>16.836447730915364</v>
      </c>
      <c r="G38" s="14"/>
      <c r="H38" s="14"/>
      <c r="I38" s="14"/>
      <c r="J38" s="14"/>
      <c r="K38" s="57">
        <v>30.770059646155666</v>
      </c>
      <c r="M38" s="1" t="s">
        <v>7</v>
      </c>
      <c r="N38" s="26">
        <v>133.11196030589707</v>
      </c>
      <c r="O38" s="26">
        <v>133.11196030589707</v>
      </c>
      <c r="P38" s="26">
        <v>116.81052464609625</v>
      </c>
      <c r="Q38" s="55">
        <f>AVERAGE(N38:O38)</f>
        <v>133.11196030589707</v>
      </c>
    </row>
    <row r="39" spans="1:17" ht="18.5" x14ac:dyDescent="0.45">
      <c r="A39" s="33" t="s">
        <v>24</v>
      </c>
      <c r="B39" s="34" t="s">
        <v>25</v>
      </c>
      <c r="C39" s="56">
        <v>3.4825607158481948</v>
      </c>
      <c r="D39" s="56">
        <v>153.54675404478027</v>
      </c>
      <c r="E39" s="56">
        <v>29.108636455656178</v>
      </c>
      <c r="F39" s="56">
        <v>582.23259052331923</v>
      </c>
      <c r="G39" s="56">
        <v>5.7448442527698136</v>
      </c>
      <c r="H39" s="56">
        <v>25.472965742750674</v>
      </c>
      <c r="I39" s="56">
        <v>30.157417846547915</v>
      </c>
      <c r="J39" s="56">
        <v>10.831078464357137</v>
      </c>
      <c r="K39" s="40">
        <v>840</v>
      </c>
      <c r="M39" s="41" t="s">
        <v>26</v>
      </c>
      <c r="N39" s="42">
        <v>46.633457179839951</v>
      </c>
      <c r="O39" s="42">
        <v>46.633457179839951</v>
      </c>
      <c r="P39" s="42">
        <v>9.3427948644146142</v>
      </c>
      <c r="Q39" s="55">
        <f>AVERAGE(N39:O39)</f>
        <v>46.633457179839951</v>
      </c>
    </row>
    <row r="40" spans="1:17" x14ac:dyDescent="0.35">
      <c r="A40" s="44" t="s">
        <v>27</v>
      </c>
      <c r="B40" s="44"/>
      <c r="C40" s="45">
        <v>10.961440650606635</v>
      </c>
      <c r="D40" s="46"/>
      <c r="M40" s="47" t="s">
        <v>28</v>
      </c>
      <c r="N40" s="2">
        <v>389.59931542804958</v>
      </c>
      <c r="O40" s="2">
        <v>345.44581163801496</v>
      </c>
      <c r="P40" s="2">
        <v>344.27459036091471</v>
      </c>
      <c r="Q40" s="55">
        <f>AVERAGE(N40:O40)</f>
        <v>367.52256353303227</v>
      </c>
    </row>
    <row r="41" spans="1:17" x14ac:dyDescent="0.35">
      <c r="M41" s="47" t="s">
        <v>29</v>
      </c>
      <c r="N41" s="2">
        <v>144.09453133364542</v>
      </c>
      <c r="O41" s="2">
        <v>129.17578824521121</v>
      </c>
      <c r="P41" s="2">
        <v>128.78005182945907</v>
      </c>
      <c r="Q41" s="55">
        <f t="shared" ref="Q41" si="2">AVERAGE(N41:O41)</f>
        <v>136.63515978942831</v>
      </c>
    </row>
    <row r="42" spans="1:17" x14ac:dyDescent="0.35">
      <c r="M42" s="48" t="s">
        <v>3</v>
      </c>
      <c r="N42" s="49">
        <v>34.255372008603992</v>
      </c>
      <c r="O42" s="49">
        <v>30.708762087566853</v>
      </c>
      <c r="P42" s="49">
        <v>30.614684276192101</v>
      </c>
      <c r="Q42" s="49">
        <v>32.482067048085426</v>
      </c>
    </row>
    <row r="43" spans="1:17" x14ac:dyDescent="0.35">
      <c r="A43" s="50" t="s">
        <v>37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</row>
    <row r="44" spans="1:17" x14ac:dyDescent="0.35">
      <c r="A44" s="4"/>
      <c r="B44" s="5"/>
      <c r="C44" s="6" t="s">
        <v>1</v>
      </c>
      <c r="D44" s="6" t="s">
        <v>2</v>
      </c>
      <c r="E44" s="6" t="s">
        <v>3</v>
      </c>
      <c r="F44" s="6" t="s">
        <v>4</v>
      </c>
      <c r="G44" s="6" t="s">
        <v>5</v>
      </c>
      <c r="H44" s="6" t="s">
        <v>6</v>
      </c>
      <c r="I44" s="6" t="s">
        <v>7</v>
      </c>
      <c r="J44" s="6" t="s">
        <v>8</v>
      </c>
      <c r="K44" s="7" t="s">
        <v>9</v>
      </c>
      <c r="M44" s="8" t="s">
        <v>10</v>
      </c>
      <c r="N44" s="9"/>
      <c r="O44" s="9"/>
      <c r="P44" s="9"/>
      <c r="Q44" s="51"/>
    </row>
    <row r="45" spans="1:17" x14ac:dyDescent="0.35">
      <c r="A45" s="10" t="s">
        <v>11</v>
      </c>
      <c r="B45" s="11" t="s">
        <v>12</v>
      </c>
      <c r="C45" s="14">
        <v>0.49562252334781975</v>
      </c>
      <c r="D45" s="14">
        <v>13.042377806562783</v>
      </c>
      <c r="E45" s="14"/>
      <c r="F45" s="14">
        <v>286.99298196989196</v>
      </c>
      <c r="G45" s="14"/>
      <c r="H45" s="14">
        <v>2.3704316820147495</v>
      </c>
      <c r="I45" s="14">
        <v>7.3270460151514403</v>
      </c>
      <c r="J45" s="14">
        <v>1.939346760948355</v>
      </c>
      <c r="K45" s="57">
        <v>312.16780675791705</v>
      </c>
      <c r="M45" s="18" t="s">
        <v>31</v>
      </c>
      <c r="N45" s="19" t="s">
        <v>32</v>
      </c>
      <c r="O45" s="19" t="s">
        <v>33</v>
      </c>
      <c r="P45" s="19" t="s">
        <v>34</v>
      </c>
      <c r="Q45" s="53" t="s">
        <v>35</v>
      </c>
    </row>
    <row r="46" spans="1:17" x14ac:dyDescent="0.35">
      <c r="A46" s="20" t="s">
        <v>14</v>
      </c>
      <c r="B46" s="21" t="s">
        <v>15</v>
      </c>
      <c r="C46" s="14"/>
      <c r="D46" s="14"/>
      <c r="E46" s="14"/>
      <c r="F46" s="14">
        <v>27.806641112177275</v>
      </c>
      <c r="G46" s="14"/>
      <c r="H46" s="14"/>
      <c r="I46" s="14"/>
      <c r="J46" s="14"/>
      <c r="K46" s="57">
        <v>27.806641112177275</v>
      </c>
      <c r="M46" s="1" t="s">
        <v>16</v>
      </c>
      <c r="N46" s="26">
        <v>82.410884400536816</v>
      </c>
      <c r="O46" s="26">
        <v>72.117360411768544</v>
      </c>
      <c r="P46" s="26">
        <v>71.848439588243082</v>
      </c>
      <c r="Q46" s="54">
        <f>AVERAGE(N46:O46)</f>
        <v>77.26412240615268</v>
      </c>
    </row>
    <row r="47" spans="1:17" x14ac:dyDescent="0.35">
      <c r="A47" s="20" t="s">
        <v>17</v>
      </c>
      <c r="B47" s="21" t="s">
        <v>15</v>
      </c>
      <c r="C47" s="14"/>
      <c r="D47" s="14"/>
      <c r="E47" s="14">
        <v>5.1574533342707074</v>
      </c>
      <c r="F47" s="14">
        <v>74.267328013498187</v>
      </c>
      <c r="G47" s="14"/>
      <c r="H47" s="14"/>
      <c r="I47" s="14"/>
      <c r="J47" s="14"/>
      <c r="K47" s="57">
        <v>79.424781347768899</v>
      </c>
      <c r="M47" s="1" t="s">
        <v>6</v>
      </c>
      <c r="N47" s="26">
        <v>66.698458548721604</v>
      </c>
      <c r="O47" s="26">
        <v>77.187559503765584</v>
      </c>
      <c r="P47" s="26">
        <v>57.72536676391573</v>
      </c>
      <c r="Q47" s="55">
        <f t="shared" ref="Q47:Q49" si="3">AVERAGE(N47:O47)</f>
        <v>71.943009026243601</v>
      </c>
    </row>
    <row r="48" spans="1:17" x14ac:dyDescent="0.35">
      <c r="A48" s="20" t="s">
        <v>18</v>
      </c>
      <c r="B48" s="21" t="s">
        <v>12</v>
      </c>
      <c r="C48" s="14"/>
      <c r="D48" s="14">
        <v>11.628231737819588</v>
      </c>
      <c r="E48" s="14">
        <v>15.167258788460332</v>
      </c>
      <c r="F48" s="14">
        <v>5.0557529294867773</v>
      </c>
      <c r="G48" s="14"/>
      <c r="H48" s="14"/>
      <c r="I48" s="14"/>
      <c r="J48" s="14"/>
      <c r="K48" s="57">
        <v>31.851243455766699</v>
      </c>
      <c r="M48" s="2" t="s">
        <v>19</v>
      </c>
      <c r="N48" s="26">
        <v>45.822540450400339</v>
      </c>
      <c r="O48" s="26">
        <v>56.311641405444341</v>
      </c>
      <c r="P48" s="26">
        <v>56.35184745951338</v>
      </c>
      <c r="Q48" s="55">
        <f t="shared" si="3"/>
        <v>51.067090927922337</v>
      </c>
    </row>
    <row r="49" spans="1:18" x14ac:dyDescent="0.35">
      <c r="A49" s="20" t="s">
        <v>20</v>
      </c>
      <c r="B49" s="21" t="s">
        <v>21</v>
      </c>
      <c r="C49" s="14">
        <v>2.5278764647433882</v>
      </c>
      <c r="D49" s="14">
        <v>96.270765596918082</v>
      </c>
      <c r="E49" s="14">
        <v>4.9823231319407046</v>
      </c>
      <c r="F49" s="14"/>
      <c r="G49" s="14">
        <v>4.9823231319407046</v>
      </c>
      <c r="H49" s="14">
        <v>21.29674473658272</v>
      </c>
      <c r="I49" s="14">
        <v>21.622349604758696</v>
      </c>
      <c r="J49" s="14">
        <v>7.5755848942128088</v>
      </c>
      <c r="K49" s="57">
        <v>159.25796756109708</v>
      </c>
      <c r="M49" s="2" t="s">
        <v>22</v>
      </c>
      <c r="N49" s="26">
        <v>20.875918098321247</v>
      </c>
      <c r="O49" s="26">
        <v>20.875918098321247</v>
      </c>
      <c r="P49" s="26">
        <v>1.3735193044023484</v>
      </c>
      <c r="Q49" s="55">
        <f t="shared" si="3"/>
        <v>20.875918098321247</v>
      </c>
    </row>
    <row r="50" spans="1:18" x14ac:dyDescent="0.35">
      <c r="A50" s="20" t="s">
        <v>23</v>
      </c>
      <c r="B50" s="21" t="s">
        <v>12</v>
      </c>
      <c r="C50" s="14"/>
      <c r="D50" s="14">
        <v>12.133807030768265</v>
      </c>
      <c r="E50" s="14"/>
      <c r="F50" s="14">
        <v>14.661683495511655</v>
      </c>
      <c r="G50" s="14"/>
      <c r="H50" s="14"/>
      <c r="I50" s="14"/>
      <c r="J50" s="14"/>
      <c r="K50" s="57">
        <v>26.79549052627992</v>
      </c>
      <c r="M50" s="1" t="s">
        <v>7</v>
      </c>
      <c r="N50" s="26">
        <v>150.26678793219466</v>
      </c>
      <c r="O50" s="26">
        <v>150.26678793219466</v>
      </c>
      <c r="P50" s="26">
        <v>130.99939769963635</v>
      </c>
      <c r="Q50" s="55">
        <f>AVERAGE(N50:O50)</f>
        <v>150.26678793219466</v>
      </c>
    </row>
    <row r="51" spans="1:18" ht="18.5" x14ac:dyDescent="0.45">
      <c r="A51" s="33" t="s">
        <v>24</v>
      </c>
      <c r="B51" s="34" t="s">
        <v>25</v>
      </c>
      <c r="C51" s="56">
        <v>3.023498988091208</v>
      </c>
      <c r="D51" s="56">
        <v>133.07518217206871</v>
      </c>
      <c r="E51" s="56">
        <v>25.307035254671746</v>
      </c>
      <c r="F51" s="56">
        <v>408.78438752056587</v>
      </c>
      <c r="G51" s="56">
        <v>4.9823231319407046</v>
      </c>
      <c r="H51" s="56">
        <v>23.667176418597471</v>
      </c>
      <c r="I51" s="56">
        <v>28.949395619910135</v>
      </c>
      <c r="J51" s="56">
        <v>9.5149316551611633</v>
      </c>
      <c r="K51" s="40">
        <v>640</v>
      </c>
      <c r="M51" s="41" t="s">
        <v>26</v>
      </c>
      <c r="N51" s="42">
        <v>52.619326111022147</v>
      </c>
      <c r="O51" s="42">
        <v>52.619326111022147</v>
      </c>
      <c r="P51" s="42">
        <v>6.2048762639549722</v>
      </c>
      <c r="Q51" s="55">
        <f>AVERAGE(N51:O51)</f>
        <v>52.619326111022147</v>
      </c>
    </row>
    <row r="52" spans="1:18" x14ac:dyDescent="0.35">
      <c r="A52" s="44" t="s">
        <v>27</v>
      </c>
      <c r="B52" s="44"/>
      <c r="C52" s="45">
        <v>7.4442368482986376</v>
      </c>
      <c r="D52" s="46"/>
      <c r="M52" s="47" t="s">
        <v>28</v>
      </c>
      <c r="N52" s="2">
        <v>435.02846384812938</v>
      </c>
      <c r="O52" s="2">
        <v>376.08693116457061</v>
      </c>
      <c r="P52" s="2">
        <v>374.5470692546541</v>
      </c>
      <c r="Q52" s="55">
        <f>AVERAGE(N52:O52)</f>
        <v>405.55769750635</v>
      </c>
    </row>
    <row r="53" spans="1:18" x14ac:dyDescent="0.35">
      <c r="M53" s="47" t="s">
        <v>29</v>
      </c>
      <c r="N53" s="2">
        <v>159.4442937721698</v>
      </c>
      <c r="O53" s="2">
        <v>139.52891882194837</v>
      </c>
      <c r="P53" s="2">
        <v>139.00862479647415</v>
      </c>
      <c r="Q53" s="55">
        <f t="shared" ref="Q53" si="4">AVERAGE(N53:O53)</f>
        <v>149.4866062970591</v>
      </c>
    </row>
    <row r="54" spans="1:18" x14ac:dyDescent="0.35">
      <c r="M54" s="48" t="s">
        <v>3</v>
      </c>
      <c r="N54" s="49">
        <v>37.904447498900375</v>
      </c>
      <c r="O54" s="49">
        <v>33.169995946182937</v>
      </c>
      <c r="P54" s="49">
        <v>33.046307245220333</v>
      </c>
      <c r="Q54" s="49">
        <v>35.537221722541659</v>
      </c>
    </row>
    <row r="55" spans="1:18" x14ac:dyDescent="0.35">
      <c r="A55" s="50" t="s">
        <v>38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8" x14ac:dyDescent="0.35">
      <c r="A56" s="4"/>
      <c r="B56" s="5"/>
      <c r="C56" s="6" t="s">
        <v>1</v>
      </c>
      <c r="D56" s="6" t="s">
        <v>2</v>
      </c>
      <c r="E56" s="6" t="s">
        <v>3</v>
      </c>
      <c r="F56" s="6" t="s">
        <v>4</v>
      </c>
      <c r="G56" s="6" t="s">
        <v>5</v>
      </c>
      <c r="H56" s="6" t="s">
        <v>6</v>
      </c>
      <c r="I56" s="6" t="s">
        <v>7</v>
      </c>
      <c r="J56" s="6" t="s">
        <v>8</v>
      </c>
      <c r="K56" s="7" t="s">
        <v>9</v>
      </c>
      <c r="M56" s="8" t="s">
        <v>10</v>
      </c>
      <c r="N56" s="9"/>
      <c r="O56" s="9"/>
      <c r="P56" s="9"/>
      <c r="Q56" s="51"/>
    </row>
    <row r="57" spans="1:18" x14ac:dyDescent="0.35">
      <c r="A57" s="10" t="s">
        <v>11</v>
      </c>
      <c r="B57" s="11" t="s">
        <v>12</v>
      </c>
      <c r="C57" s="14">
        <v>0.42399100855710226</v>
      </c>
      <c r="D57" s="14">
        <v>11.157384218203827</v>
      </c>
      <c r="E57" s="14"/>
      <c r="F57" s="14">
        <v>135.43372193070604</v>
      </c>
      <c r="G57" s="14"/>
      <c r="H57" s="14">
        <v>2.0278370578970244</v>
      </c>
      <c r="I57" s="14">
        <v>6.2680800071876366</v>
      </c>
      <c r="J57" s="14">
        <v>1.6590561372437671</v>
      </c>
      <c r="K57" s="57">
        <v>156.97007035979541</v>
      </c>
      <c r="M57" s="18" t="s">
        <v>31</v>
      </c>
      <c r="N57" s="19" t="s">
        <v>32</v>
      </c>
      <c r="O57" s="19" t="s">
        <v>33</v>
      </c>
      <c r="P57" s="19" t="s">
        <v>34</v>
      </c>
      <c r="Q57" s="53" t="s">
        <v>35</v>
      </c>
    </row>
    <row r="58" spans="1:18" x14ac:dyDescent="0.35">
      <c r="A58" s="20" t="s">
        <v>14</v>
      </c>
      <c r="B58" s="21" t="s">
        <v>15</v>
      </c>
      <c r="C58" s="14"/>
      <c r="D58" s="14"/>
      <c r="E58" s="14"/>
      <c r="F58" s="14">
        <v>23.353385601960603</v>
      </c>
      <c r="G58" s="14"/>
      <c r="H58" s="14"/>
      <c r="I58" s="14"/>
      <c r="J58" s="14"/>
      <c r="K58" s="57">
        <v>23.353385601960603</v>
      </c>
      <c r="M58" s="1" t="s">
        <v>16</v>
      </c>
      <c r="N58" s="26">
        <v>86.652578098432443</v>
      </c>
      <c r="O58" s="26">
        <v>74.545270912824535</v>
      </c>
      <c r="P58" s="26">
        <v>74.246259057050693</v>
      </c>
      <c r="Q58" s="54">
        <f>AVERAGE(N58:O58)</f>
        <v>80.598924505628489</v>
      </c>
    </row>
    <row r="59" spans="1:18" x14ac:dyDescent="0.35">
      <c r="A59" s="20" t="s">
        <v>17</v>
      </c>
      <c r="B59" s="21" t="s">
        <v>15</v>
      </c>
      <c r="C59" s="14"/>
      <c r="D59" s="14"/>
      <c r="E59" s="14">
        <v>4.3492699866520574</v>
      </c>
      <c r="F59" s="14">
        <v>62.629487807789623</v>
      </c>
      <c r="G59" s="14"/>
      <c r="H59" s="14"/>
      <c r="I59" s="14"/>
      <c r="J59" s="14"/>
      <c r="K59" s="57">
        <v>66.978757794441677</v>
      </c>
      <c r="M59" s="1" t="s">
        <v>6</v>
      </c>
      <c r="N59" s="26">
        <v>74.74779078954262</v>
      </c>
      <c r="O59" s="26">
        <v>87.085136824014413</v>
      </c>
      <c r="P59" s="26">
        <v>65.943384758317606</v>
      </c>
      <c r="Q59" s="55">
        <f t="shared" ref="Q59:Q61" si="5">AVERAGE(N59:O59)</f>
        <v>80.916463806778523</v>
      </c>
    </row>
    <row r="60" spans="1:18" x14ac:dyDescent="0.35">
      <c r="A60" s="20" t="s">
        <v>18</v>
      </c>
      <c r="B60" s="21" t="s">
        <v>12</v>
      </c>
      <c r="C60" s="14"/>
      <c r="D60" s="14">
        <v>9.7659612517289816</v>
      </c>
      <c r="E60" s="14">
        <v>12.738210328342149</v>
      </c>
      <c r="F60" s="14">
        <v>4.2460701094473832</v>
      </c>
      <c r="G60" s="14"/>
      <c r="H60" s="14"/>
      <c r="I60" s="14"/>
      <c r="J60" s="14"/>
      <c r="K60" s="57">
        <v>26.750241689518514</v>
      </c>
      <c r="M60" s="2" t="s">
        <v>19</v>
      </c>
      <c r="N60" s="26">
        <v>52.117527576803766</v>
      </c>
      <c r="O60" s="26">
        <v>64.454873611275559</v>
      </c>
      <c r="P60" s="26">
        <v>64.510455134623271</v>
      </c>
      <c r="Q60" s="55">
        <f t="shared" si="5"/>
        <v>58.286200594039663</v>
      </c>
    </row>
    <row r="61" spans="1:18" x14ac:dyDescent="0.35">
      <c r="A61" s="20" t="s">
        <v>20</v>
      </c>
      <c r="B61" s="21" t="s">
        <v>21</v>
      </c>
      <c r="C61" s="14">
        <v>2.1230350547236911</v>
      </c>
      <c r="D61" s="14">
        <v>81.184942308721588</v>
      </c>
      <c r="E61" s="14">
        <v>4.2015830405213288</v>
      </c>
      <c r="F61" s="14"/>
      <c r="G61" s="14">
        <v>4.2015830405213288</v>
      </c>
      <c r="H61" s="14">
        <v>20.457609177254195</v>
      </c>
      <c r="I61" s="14">
        <v>21.287083213645563</v>
      </c>
      <c r="J61" s="14">
        <v>6.5724504769984442</v>
      </c>
      <c r="K61" s="57">
        <v>140.02828631238614</v>
      </c>
      <c r="M61" s="2" t="s">
        <v>22</v>
      </c>
      <c r="N61" s="26">
        <v>22.63026321273885</v>
      </c>
      <c r="O61" s="26">
        <v>22.63026321273885</v>
      </c>
      <c r="P61" s="26">
        <v>1.4329296236943352</v>
      </c>
      <c r="Q61" s="55">
        <f t="shared" si="5"/>
        <v>22.63026321273885</v>
      </c>
    </row>
    <row r="62" spans="1:18" x14ac:dyDescent="0.35">
      <c r="A62" s="20" t="s">
        <v>23</v>
      </c>
      <c r="B62" s="21" t="s">
        <v>12</v>
      </c>
      <c r="C62" s="14"/>
      <c r="D62" s="14">
        <v>10.190568262673715</v>
      </c>
      <c r="E62" s="14"/>
      <c r="F62" s="14">
        <v>12.313603317397405</v>
      </c>
      <c r="G62" s="14"/>
      <c r="H62" s="14"/>
      <c r="I62" s="14"/>
      <c r="J62" s="14"/>
      <c r="K62" s="57">
        <v>22.50417158007112</v>
      </c>
      <c r="M62" s="41" t="s">
        <v>7</v>
      </c>
      <c r="N62" s="42">
        <v>162.5422935879653</v>
      </c>
      <c r="O62" s="42">
        <v>162.5422935879653</v>
      </c>
      <c r="P62" s="42">
        <v>141.60007431764029</v>
      </c>
      <c r="Q62" s="55">
        <f>AVERAGE(N62:O62)</f>
        <v>162.5422935879653</v>
      </c>
    </row>
    <row r="63" spans="1:18" ht="18.5" x14ac:dyDescent="0.45">
      <c r="A63" s="33" t="s">
        <v>24</v>
      </c>
      <c r="B63" s="34" t="s">
        <v>25</v>
      </c>
      <c r="C63" s="56">
        <v>2.5470260632807933</v>
      </c>
      <c r="D63" s="56">
        <v>112.29885604132812</v>
      </c>
      <c r="E63" s="56">
        <v>21.289063355515534</v>
      </c>
      <c r="F63" s="56">
        <v>237.97626876730104</v>
      </c>
      <c r="G63" s="56">
        <v>4.2015830405213288</v>
      </c>
      <c r="H63" s="56">
        <v>22.485446235151219</v>
      </c>
      <c r="I63" s="56">
        <v>27.555163220833201</v>
      </c>
      <c r="J63" s="56">
        <v>8.2315066142422104</v>
      </c>
      <c r="K63" s="40">
        <v>440</v>
      </c>
      <c r="M63" s="41" t="s">
        <v>26</v>
      </c>
      <c r="N63" s="42">
        <v>57.141920234372044</v>
      </c>
      <c r="O63" s="42">
        <v>57.141920234372044</v>
      </c>
      <c r="P63" s="42">
        <v>7.2235584400769417</v>
      </c>
      <c r="Q63" s="55">
        <f>AVERAGE(N63:O63)</f>
        <v>57.141920234372044</v>
      </c>
      <c r="R63" s="41"/>
    </row>
    <row r="64" spans="1:18" x14ac:dyDescent="0.35">
      <c r="A64" s="44" t="s">
        <v>27</v>
      </c>
      <c r="B64" s="44"/>
      <c r="C64" s="45">
        <v>4.6937697939322742</v>
      </c>
      <c r="D64" s="46"/>
      <c r="M64" s="47" t="s">
        <v>28</v>
      </c>
      <c r="N64" s="43">
        <v>459.31673752398223</v>
      </c>
      <c r="O64" s="43">
        <v>389.98933876636903</v>
      </c>
      <c r="P64" s="43">
        <v>388.27717322528741</v>
      </c>
      <c r="Q64" s="55">
        <f>AVERAGE(N64:O64)</f>
        <v>424.65303814517563</v>
      </c>
      <c r="R64" s="41"/>
    </row>
    <row r="65" spans="1:17" x14ac:dyDescent="0.35">
      <c r="M65" s="47" t="s">
        <v>29</v>
      </c>
      <c r="N65" s="43">
        <v>167.65090217078597</v>
      </c>
      <c r="O65" s="43">
        <v>144.22631380804543</v>
      </c>
      <c r="P65" s="43">
        <v>143.64780121811069</v>
      </c>
      <c r="Q65" s="55">
        <f t="shared" ref="Q65" si="6">AVERAGE(N65:O65)</f>
        <v>155.93860798941569</v>
      </c>
    </row>
    <row r="66" spans="1:17" x14ac:dyDescent="0.35">
      <c r="M66" s="48" t="s">
        <v>3</v>
      </c>
      <c r="N66" s="49">
        <v>39.855391931153719</v>
      </c>
      <c r="O66" s="49">
        <v>34.28670045419458</v>
      </c>
      <c r="P66" s="49">
        <v>34.149171543163327</v>
      </c>
      <c r="Q66" s="49">
        <v>37.071046192674153</v>
      </c>
    </row>
    <row r="67" spans="1:17" x14ac:dyDescent="0.35">
      <c r="A67" s="50" t="s">
        <v>39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</row>
    <row r="68" spans="1:17" x14ac:dyDescent="0.35">
      <c r="A68" s="4"/>
      <c r="B68" s="5"/>
      <c r="C68" s="6" t="s">
        <v>1</v>
      </c>
      <c r="D68" s="6" t="s">
        <v>2</v>
      </c>
      <c r="E68" s="6" t="s">
        <v>3</v>
      </c>
      <c r="F68" s="6" t="s">
        <v>4</v>
      </c>
      <c r="G68" s="6" t="s">
        <v>5</v>
      </c>
      <c r="H68" s="6" t="s">
        <v>6</v>
      </c>
      <c r="I68" s="6" t="s">
        <v>7</v>
      </c>
      <c r="J68" s="6" t="s">
        <v>8</v>
      </c>
      <c r="K68" s="7" t="s">
        <v>9</v>
      </c>
      <c r="M68" s="8" t="s">
        <v>10</v>
      </c>
      <c r="N68" s="9"/>
      <c r="O68" s="9"/>
      <c r="P68" s="9"/>
      <c r="Q68" s="51"/>
    </row>
    <row r="69" spans="1:17" x14ac:dyDescent="0.35">
      <c r="A69" s="10" t="s">
        <v>11</v>
      </c>
      <c r="B69" s="11" t="s">
        <v>12</v>
      </c>
      <c r="C69" s="12">
        <v>0.33453649933890567</v>
      </c>
      <c r="D69" s="13">
        <v>8.8033759745034033</v>
      </c>
      <c r="E69" s="14"/>
      <c r="F69" s="13">
        <v>7.7559721710600282</v>
      </c>
      <c r="G69" s="14"/>
      <c r="H69" s="12">
        <v>1.5999997568043063</v>
      </c>
      <c r="I69" s="16">
        <v>4.9456273856296358</v>
      </c>
      <c r="J69" s="12">
        <v>1.3090250056222796</v>
      </c>
      <c r="K69" s="58">
        <v>24.748536792958554</v>
      </c>
      <c r="M69" s="18" t="s">
        <v>31</v>
      </c>
      <c r="N69" s="19" t="s">
        <v>32</v>
      </c>
      <c r="O69" s="19" t="s">
        <v>33</v>
      </c>
      <c r="P69" s="19" t="s">
        <v>34</v>
      </c>
      <c r="Q69" s="53" t="s">
        <v>35</v>
      </c>
    </row>
    <row r="70" spans="1:17" x14ac:dyDescent="0.35">
      <c r="A70" s="20" t="s">
        <v>14</v>
      </c>
      <c r="B70" s="21" t="s">
        <v>15</v>
      </c>
      <c r="C70" s="22"/>
      <c r="D70" s="22"/>
      <c r="E70" s="22"/>
      <c r="F70" s="59">
        <v>18.768994421814956</v>
      </c>
      <c r="G70" s="22"/>
      <c r="H70" s="22"/>
      <c r="I70" s="22"/>
      <c r="J70" s="22"/>
      <c r="K70" s="58">
        <v>18.768994421814956</v>
      </c>
      <c r="M70" s="1" t="s">
        <v>16</v>
      </c>
      <c r="N70" s="26">
        <v>88.152883657469161</v>
      </c>
      <c r="O70" s="26">
        <v>74.766638396255601</v>
      </c>
      <c r="P70" s="26">
        <v>74.463753853637016</v>
      </c>
      <c r="Q70" s="54">
        <f>AVERAGE(N70:O70)</f>
        <v>81.459761026862381</v>
      </c>
    </row>
    <row r="71" spans="1:17" x14ac:dyDescent="0.35">
      <c r="A71" s="20" t="s">
        <v>17</v>
      </c>
      <c r="B71" s="21" t="s">
        <v>15</v>
      </c>
      <c r="C71" s="22"/>
      <c r="D71" s="22"/>
      <c r="E71" s="27">
        <v>3.4811904275380616</v>
      </c>
      <c r="F71" s="60">
        <v>50.129142156548085</v>
      </c>
      <c r="G71" s="22"/>
      <c r="H71" s="22"/>
      <c r="I71" s="22"/>
      <c r="J71" s="22"/>
      <c r="K71" s="61">
        <v>53.610332584086144</v>
      </c>
      <c r="M71" s="1" t="s">
        <v>6</v>
      </c>
      <c r="N71" s="26">
        <v>83.126969146900763</v>
      </c>
      <c r="O71" s="26">
        <v>96.767553081717949</v>
      </c>
      <c r="P71" s="26">
        <v>74.44588954075563</v>
      </c>
      <c r="Q71" s="55">
        <f t="shared" ref="Q71:Q73" si="7">AVERAGE(N71:O71)</f>
        <v>89.947261114309356</v>
      </c>
    </row>
    <row r="72" spans="1:17" x14ac:dyDescent="0.35">
      <c r="A72" s="20" t="s">
        <v>18</v>
      </c>
      <c r="B72" s="21" t="s">
        <v>12</v>
      </c>
      <c r="C72" s="22"/>
      <c r="D72" s="24">
        <v>7.8488522127589802</v>
      </c>
      <c r="E72" s="24">
        <v>10.237633320989975</v>
      </c>
      <c r="F72" s="27">
        <v>3.4125444403299916</v>
      </c>
      <c r="G72" s="22"/>
      <c r="H72" s="22"/>
      <c r="I72" s="22"/>
      <c r="J72" s="22"/>
      <c r="K72" s="58">
        <v>21.499029974078947</v>
      </c>
      <c r="M72" s="2" t="s">
        <v>19</v>
      </c>
      <c r="N72" s="26">
        <v>59.237832841130164</v>
      </c>
      <c r="O72" s="26">
        <v>72.878416775947343</v>
      </c>
      <c r="P72" s="26">
        <v>72.925104605165387</v>
      </c>
      <c r="Q72" s="55">
        <f t="shared" si="7"/>
        <v>66.05812480853875</v>
      </c>
    </row>
    <row r="73" spans="1:17" x14ac:dyDescent="0.35">
      <c r="A73" s="20" t="s">
        <v>20</v>
      </c>
      <c r="B73" s="21" t="s">
        <v>21</v>
      </c>
      <c r="C73" s="31">
        <v>1.7062722201649954</v>
      </c>
      <c r="D73" s="60">
        <v>64.981076109948361</v>
      </c>
      <c r="E73" s="27">
        <v>3.3629806165305864</v>
      </c>
      <c r="F73" s="22"/>
      <c r="G73" s="27">
        <v>3.3629806165305864</v>
      </c>
      <c r="H73" s="62">
        <v>19.552025395972503</v>
      </c>
      <c r="I73" s="62">
        <v>20.607683141707216</v>
      </c>
      <c r="J73" s="24">
        <v>5.484248679716889</v>
      </c>
      <c r="K73" s="17">
        <v>119.05726678057114</v>
      </c>
      <c r="M73" s="2" t="s">
        <v>22</v>
      </c>
      <c r="N73" s="26">
        <v>23.889136305770602</v>
      </c>
      <c r="O73" s="26">
        <v>23.889136305770602</v>
      </c>
      <c r="P73" s="26">
        <v>1.5207849355902443</v>
      </c>
      <c r="Q73" s="55">
        <f t="shared" si="7"/>
        <v>23.889136305770602</v>
      </c>
    </row>
    <row r="74" spans="1:17" x14ac:dyDescent="0.35">
      <c r="A74" s="20" t="s">
        <v>23</v>
      </c>
      <c r="B74" s="21" t="s">
        <v>12</v>
      </c>
      <c r="C74" s="22"/>
      <c r="D74" s="24">
        <v>8.1901066567919809</v>
      </c>
      <c r="E74" s="22"/>
      <c r="F74" s="24">
        <v>9.8963788769569767</v>
      </c>
      <c r="G74" s="22"/>
      <c r="H74" s="22"/>
      <c r="I74" s="22"/>
      <c r="J74" s="22"/>
      <c r="K74" s="58">
        <v>18.086485533748956</v>
      </c>
      <c r="M74" s="41" t="s">
        <v>7</v>
      </c>
      <c r="N74" s="42">
        <v>172.38258719376145</v>
      </c>
      <c r="O74" s="42">
        <v>172.38258719376145</v>
      </c>
      <c r="P74" s="42">
        <v>150.28315710843106</v>
      </c>
      <c r="Q74" s="55">
        <f>AVERAGE(N74:O74)</f>
        <v>172.38258719376145</v>
      </c>
    </row>
    <row r="75" spans="1:17" ht="18.5" x14ac:dyDescent="0.45">
      <c r="A75" s="33" t="s">
        <v>24</v>
      </c>
      <c r="B75" s="34" t="s">
        <v>25</v>
      </c>
      <c r="C75" s="35">
        <v>2.0408087195039011</v>
      </c>
      <c r="D75" s="38">
        <v>89.823410954002725</v>
      </c>
      <c r="E75" s="37">
        <v>17.081804365058623</v>
      </c>
      <c r="F75" s="38">
        <v>89.963032066710042</v>
      </c>
      <c r="G75" s="35">
        <v>3.3629806165305864</v>
      </c>
      <c r="H75" s="37">
        <v>21.152025152776808</v>
      </c>
      <c r="I75" s="37">
        <v>25.553310527336851</v>
      </c>
      <c r="J75" s="39">
        <v>6.7932736853391686</v>
      </c>
      <c r="K75" s="63">
        <v>250</v>
      </c>
      <c r="M75" s="41" t="s">
        <v>26</v>
      </c>
      <c r="N75" s="42">
        <v>60.895790851313492</v>
      </c>
      <c r="O75" s="42">
        <v>60.895790851313492</v>
      </c>
      <c r="P75" s="42">
        <v>8.3393831692952904</v>
      </c>
      <c r="Q75" s="55">
        <f>AVERAGE(N75:O75)</f>
        <v>60.895790851313492</v>
      </c>
    </row>
    <row r="76" spans="1:17" x14ac:dyDescent="0.35">
      <c r="A76" s="44" t="s">
        <v>27</v>
      </c>
      <c r="B76" s="44"/>
      <c r="C76" s="45">
        <v>2.483091457328289</v>
      </c>
      <c r="D76" s="46"/>
      <c r="M76" s="47" t="s">
        <v>28</v>
      </c>
      <c r="N76" s="43">
        <v>467.9076058446642</v>
      </c>
      <c r="O76" s="43">
        <v>391.25690648894545</v>
      </c>
      <c r="P76" s="43">
        <v>389.52256563662155</v>
      </c>
      <c r="Q76" s="55">
        <f>AVERAGE(N76:O76)</f>
        <v>429.58225616680483</v>
      </c>
    </row>
    <row r="77" spans="1:17" x14ac:dyDescent="0.35">
      <c r="M77" s="47" t="s">
        <v>29</v>
      </c>
      <c r="N77" s="43">
        <v>170.55361535052117</v>
      </c>
      <c r="O77" s="43">
        <v>144.65460410387871</v>
      </c>
      <c r="P77" s="43">
        <v>144.06859884081649</v>
      </c>
      <c r="Q77" s="55">
        <f t="shared" ref="Q77" si="8">AVERAGE(N77:O77)</f>
        <v>157.60410972719995</v>
      </c>
    </row>
    <row r="78" spans="1:17" x14ac:dyDescent="0.35">
      <c r="M78" s="48" t="s">
        <v>3</v>
      </c>
      <c r="N78" s="49">
        <v>40.545449484940207</v>
      </c>
      <c r="O78" s="49">
        <v>34.38851724956951</v>
      </c>
      <c r="P78" s="49">
        <v>34.249207116843408</v>
      </c>
      <c r="Q78" s="49">
        <v>37.466983367254862</v>
      </c>
    </row>
    <row r="79" spans="1:17" x14ac:dyDescent="0.35">
      <c r="A79" s="1" t="s">
        <v>40</v>
      </c>
    </row>
    <row r="80" spans="1:17" x14ac:dyDescent="0.35">
      <c r="A80" s="64" t="s">
        <v>41</v>
      </c>
    </row>
    <row r="81" spans="1:17" x14ac:dyDescent="0.35">
      <c r="A81" s="1" t="s">
        <v>42</v>
      </c>
      <c r="M81" s="64"/>
      <c r="Q81" s="2"/>
    </row>
    <row r="82" spans="1:17" x14ac:dyDescent="0.35">
      <c r="A82" s="1" t="s">
        <v>43</v>
      </c>
      <c r="M82" s="64"/>
    </row>
    <row r="83" spans="1:17" x14ac:dyDescent="0.35">
      <c r="A83" s="1" t="s">
        <v>44</v>
      </c>
    </row>
    <row r="84" spans="1:17" x14ac:dyDescent="0.35">
      <c r="A84" s="1" t="s">
        <v>45</v>
      </c>
    </row>
    <row r="85" spans="1:17" x14ac:dyDescent="0.35">
      <c r="A85" s="1" t="s">
        <v>46</v>
      </c>
    </row>
    <row r="87" spans="1:17" ht="15.5" x14ac:dyDescent="0.35">
      <c r="A87" s="66" t="s">
        <v>47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</row>
  </sheetData>
  <mergeCells count="1">
    <mergeCell ref="A87:K8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9E103A683CE442909C869E3E291ADB" ma:contentTypeVersion="13" ma:contentTypeDescription="Create a new document." ma:contentTypeScope="" ma:versionID="c7c2a3dd768ccb37b43b11969dd9ebab">
  <xsd:schema xmlns:xsd="http://www.w3.org/2001/XMLSchema" xmlns:xs="http://www.w3.org/2001/XMLSchema" xmlns:p="http://schemas.microsoft.com/office/2006/metadata/properties" xmlns:ns2="29cdf569-9d8c-4421-86e0-32b985bc86bf" xmlns:ns3="2f2abda8-0a71-4944-838e-07c8725f8563" targetNamespace="http://schemas.microsoft.com/office/2006/metadata/properties" ma:root="true" ma:fieldsID="d44d2977f17c6149e9baec9b5b7e43ce" ns2:_="" ns3:_="">
    <xsd:import namespace="29cdf569-9d8c-4421-86e0-32b985bc86bf"/>
    <xsd:import namespace="2f2abda8-0a71-4944-838e-07c8725f85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cdf569-9d8c-4421-86e0-32b985bc86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abda8-0a71-4944-838e-07c8725f856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847CA4-48C7-42E1-B80C-A5D937C8B8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3ECDCF-67AD-40C4-B077-27F65B1F19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cdf569-9d8c-4421-86e0-32b985bc86bf"/>
    <ds:schemaRef ds:uri="2f2abda8-0a71-4944-838e-07c8725f85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5EA9C1-4628-478B-A763-A6AF18338E4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29cdf569-9d8c-4421-86e0-32b985bc86bf"/>
    <ds:schemaRef ds:uri="http://purl.org/dc/terms/"/>
    <ds:schemaRef ds:uri="http://schemas.openxmlformats.org/package/2006/metadata/core-properties"/>
    <ds:schemaRef ds:uri="2f2abda8-0a71-4944-838e-07c8725f856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Marlen</dc:creator>
  <cp:keywords/>
  <dc:description/>
  <cp:lastModifiedBy>Sarah Novell</cp:lastModifiedBy>
  <cp:revision/>
  <dcterms:created xsi:type="dcterms:W3CDTF">2021-04-19T08:35:02Z</dcterms:created>
  <dcterms:modified xsi:type="dcterms:W3CDTF">2021-09-17T08:02:54Z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0x0101008C9E103A683CE442909C869E3E291ADB</vt:lpwstr>
  </property>
</Properties>
</file>